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rpercollege-my.sharepoint.com/personal/rj15419_harpercollege_edu/Documents/Documents/Bid Documents/Q01219 Insurance Brokerage Project RFP/"/>
    </mc:Choice>
  </mc:AlternateContent>
  <xr:revisionPtr revIDLastSave="0" documentId="8_{09F46E57-25B0-4D59-B78C-541CD52C6723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8" i="1" l="1"/>
  <c r="D78" i="1"/>
  <c r="E78" i="1"/>
  <c r="C80" i="1"/>
  <c r="D80" i="1"/>
  <c r="E80" i="1"/>
  <c r="B80" i="1"/>
  <c r="B78" i="1"/>
  <c r="C74" i="1"/>
  <c r="D74" i="1"/>
  <c r="E74" i="1"/>
  <c r="C72" i="1"/>
  <c r="D72" i="1"/>
  <c r="E72" i="1"/>
  <c r="B74" i="1"/>
  <c r="B72" i="1"/>
  <c r="C68" i="1"/>
  <c r="D68" i="1"/>
  <c r="E68" i="1"/>
  <c r="B68" i="1"/>
  <c r="C66" i="1"/>
  <c r="D66" i="1"/>
  <c r="E66" i="1"/>
  <c r="B66" i="1"/>
  <c r="C62" i="1"/>
  <c r="D62" i="1"/>
  <c r="E62" i="1"/>
  <c r="C60" i="1"/>
  <c r="D60" i="1"/>
  <c r="E60" i="1"/>
  <c r="B62" i="1"/>
  <c r="B60" i="1"/>
  <c r="C56" i="1"/>
  <c r="D56" i="1"/>
  <c r="E56" i="1"/>
  <c r="C54" i="1"/>
  <c r="D54" i="1"/>
  <c r="E54" i="1"/>
  <c r="B56" i="1"/>
  <c r="B54" i="1"/>
  <c r="C159" i="1" l="1"/>
  <c r="D159" i="1"/>
  <c r="E159" i="1"/>
  <c r="B159" i="1"/>
  <c r="E119" i="1"/>
  <c r="E117" i="1"/>
  <c r="D119" i="1"/>
  <c r="D117" i="1"/>
  <c r="C119" i="1"/>
  <c r="C117" i="1"/>
  <c r="B119" i="1"/>
  <c r="B117" i="1"/>
  <c r="E33" i="1" l="1"/>
  <c r="D33" i="1"/>
  <c r="C33" i="1"/>
  <c r="B33" i="1"/>
  <c r="C26" i="1" l="1"/>
  <c r="D26" i="1"/>
  <c r="E26" i="1"/>
  <c r="B26" i="1"/>
  <c r="C19" i="1"/>
  <c r="D19" i="1"/>
  <c r="E19" i="1"/>
  <c r="B19" i="1"/>
  <c r="C12" i="1"/>
  <c r="D12" i="1"/>
  <c r="E12" i="1"/>
  <c r="B12" i="1"/>
  <c r="C164" i="1" l="1"/>
  <c r="D164" i="1"/>
  <c r="E164" i="1"/>
  <c r="B164" i="1"/>
  <c r="C154" i="1"/>
  <c r="D154" i="1"/>
  <c r="E154" i="1"/>
  <c r="B154" i="1"/>
  <c r="C149" i="1"/>
  <c r="D149" i="1"/>
  <c r="E149" i="1"/>
  <c r="B149" i="1"/>
  <c r="C144" i="1"/>
  <c r="D144" i="1"/>
  <c r="E144" i="1"/>
  <c r="B144" i="1"/>
  <c r="E125" i="1"/>
  <c r="D125" i="1"/>
  <c r="C125" i="1"/>
  <c r="B125" i="1"/>
  <c r="E123" i="1"/>
  <c r="D123" i="1"/>
  <c r="C123" i="1"/>
  <c r="B123" i="1"/>
  <c r="E113" i="1"/>
  <c r="D113" i="1"/>
  <c r="C113" i="1"/>
  <c r="B113" i="1"/>
  <c r="E111" i="1"/>
  <c r="D111" i="1"/>
  <c r="C111" i="1"/>
  <c r="B111" i="1"/>
  <c r="E107" i="1"/>
  <c r="D107" i="1"/>
  <c r="C107" i="1"/>
  <c r="B107" i="1"/>
  <c r="E105" i="1"/>
  <c r="D105" i="1"/>
  <c r="C105" i="1"/>
  <c r="B105" i="1"/>
  <c r="E101" i="1"/>
  <c r="D101" i="1"/>
  <c r="C101" i="1"/>
  <c r="B101" i="1"/>
  <c r="E99" i="1"/>
  <c r="D99" i="1"/>
  <c r="C99" i="1"/>
  <c r="B99" i="1"/>
</calcChain>
</file>

<file path=xl/sharedStrings.xml><?xml version="1.0" encoding="utf-8"?>
<sst xmlns="http://schemas.openxmlformats.org/spreadsheetml/2006/main" count="102" uniqueCount="20">
  <si>
    <t>MEDICAL PLAN</t>
  </si>
  <si>
    <t>SELF</t>
  </si>
  <si>
    <t>SELF &amp;</t>
  </si>
  <si>
    <t>SPOUSE</t>
  </si>
  <si>
    <t>CHILDREN</t>
  </si>
  <si>
    <t>SELF, SPOUSE</t>
  </si>
  <si>
    <t>&amp; CHILDREN</t>
  </si>
  <si>
    <t>Board Cost</t>
  </si>
  <si>
    <t>Employee Cost</t>
  </si>
  <si>
    <t>PPO WELLNESS</t>
  </si>
  <si>
    <t>HMO ILLINOIS</t>
  </si>
  <si>
    <t>HMO BLUE ADVANTAGE</t>
  </si>
  <si>
    <t>DENTAL</t>
  </si>
  <si>
    <t>HDHP</t>
  </si>
  <si>
    <t>2024 MONTHLY INSURANCE RATES</t>
  </si>
  <si>
    <t>Monthly Cost</t>
  </si>
  <si>
    <t>2026 MONTHLY INSURANCE RATES</t>
  </si>
  <si>
    <t>2026 (24 DEDUCTIONS) INSURANCE RATES</t>
  </si>
  <si>
    <t>2026 (20 PAY) INSURANCE RATES</t>
  </si>
  <si>
    <t>2026 COBRA INSURANCE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</si>
</sst>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0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1"/>
      <name val="Arial"/>
    </font>
    <font>
      <b/>
      <sz val="11"/>
      <name val="Arial"/>
    </font>
    <font>
      <b/>
      <u/>
      <sz val="11"/>
      <name val="Arial"/>
    </font>
    <font>
      <sz val="8"/>
      <name val="Arial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/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4"/>
  <sheetViews>
    <sheetView workbookViewId="0">
      <selection activeCell="B4" sqref="B4"/>
    </sheetView>
  </sheetViews>
  <sheetFormatPr defaultRowHeight="12.75" x14ac:dyDescent="0.2"/>
  <cols>
    <col min="1" max="1" width="27" customWidth="1"/>
    <col min="2" max="2" width="15.42578125" customWidth="1"/>
    <col min="3" max="3" width="16" customWidth="1"/>
    <col min="4" max="4" width="18.140625" customWidth="1"/>
    <col min="5" max="5" width="18.28515625" customWidth="1"/>
    <col min="7" max="7" width="12.28515625" customWidth="1"/>
  </cols>
  <sheetData>
    <row r="1" spans="1:7" ht="20.25" x14ac:dyDescent="0.3">
      <c r="B1" s="1" t="s">
        <v>16</v>
      </c>
    </row>
    <row r="2" spans="1:7" s="2" customFormat="1" ht="14.25" x14ac:dyDescent="0.2"/>
    <row r="3" spans="1:7" s="2" customFormat="1" ht="15" x14ac:dyDescent="0.25">
      <c r="B3" s="3"/>
      <c r="C3" s="4" t="s">
        <v>2</v>
      </c>
      <c r="D3" s="4" t="s">
        <v>2</v>
      </c>
      <c r="E3" s="4" t="s">
        <v>5</v>
      </c>
    </row>
    <row r="4" spans="1:7" s="2" customFormat="1" ht="15" x14ac:dyDescent="0.25">
      <c r="A4" s="5" t="s">
        <v>0</v>
      </c>
      <c r="B4" s="6" t="s">
        <v>1</v>
      </c>
      <c r="C4" s="6" t="s">
        <v>3</v>
      </c>
      <c r="D4" s="6" t="s">
        <v>4</v>
      </c>
      <c r="E4" s="6" t="s">
        <v>6</v>
      </c>
      <c r="G4" s="15"/>
    </row>
    <row r="5" spans="1:7" s="2" customFormat="1" ht="14.25" x14ac:dyDescent="0.2">
      <c r="G5" s="15"/>
    </row>
    <row r="6" spans="1:7" s="2" customFormat="1" ht="15" x14ac:dyDescent="0.25">
      <c r="A6" s="7" t="s">
        <v>9</v>
      </c>
      <c r="B6" s="17"/>
      <c r="C6" s="17"/>
      <c r="D6" s="17"/>
      <c r="E6" s="17"/>
      <c r="F6" s="14"/>
    </row>
    <row r="7" spans="1:7" s="2" customFormat="1" ht="14.25" x14ac:dyDescent="0.2">
      <c r="B7" s="17"/>
      <c r="C7" s="17"/>
      <c r="D7" s="17"/>
      <c r="E7" s="17"/>
      <c r="F7" s="14"/>
    </row>
    <row r="8" spans="1:7" s="2" customFormat="1" ht="14.25" x14ac:dyDescent="0.2">
      <c r="A8" s="8" t="s">
        <v>7</v>
      </c>
      <c r="B8" s="17">
        <v>1092.78</v>
      </c>
      <c r="C8" s="17">
        <v>2170.73</v>
      </c>
      <c r="D8" s="17">
        <v>2304.71</v>
      </c>
      <c r="E8" s="17">
        <v>3255.97</v>
      </c>
      <c r="F8" s="14"/>
    </row>
    <row r="9" spans="1:7" s="2" customFormat="1" ht="14.25" x14ac:dyDescent="0.2">
      <c r="B9" s="17"/>
      <c r="C9" s="17"/>
      <c r="D9" s="17"/>
      <c r="E9" s="17"/>
      <c r="F9" s="14"/>
    </row>
    <row r="10" spans="1:7" s="2" customFormat="1" ht="15" x14ac:dyDescent="0.25">
      <c r="A10" s="10" t="s">
        <v>8</v>
      </c>
      <c r="B10" s="16">
        <v>239.88</v>
      </c>
      <c r="C10" s="16">
        <v>476.5</v>
      </c>
      <c r="D10" s="16">
        <v>505.91</v>
      </c>
      <c r="E10" s="16">
        <v>714.72</v>
      </c>
    </row>
    <row r="11" spans="1:7" s="2" customFormat="1" ht="14.25" x14ac:dyDescent="0.2">
      <c r="B11" s="17"/>
      <c r="C11" s="17"/>
      <c r="D11" s="17"/>
      <c r="E11" s="17"/>
    </row>
    <row r="12" spans="1:7" s="2" customFormat="1" ht="14.25" x14ac:dyDescent="0.2">
      <c r="B12" s="18">
        <f>SUM(B8:B10)</f>
        <v>1332.6599999999999</v>
      </c>
      <c r="C12" s="18">
        <f t="shared" ref="C12:E12" si="0">SUM(C8:C10)</f>
        <v>2647.23</v>
      </c>
      <c r="D12" s="18">
        <f t="shared" si="0"/>
        <v>2810.62</v>
      </c>
      <c r="E12" s="18">
        <f t="shared" si="0"/>
        <v>3970.6899999999996</v>
      </c>
    </row>
    <row r="13" spans="1:7" s="2" customFormat="1" ht="15" x14ac:dyDescent="0.25">
      <c r="A13" s="7" t="s">
        <v>10</v>
      </c>
      <c r="B13" s="17"/>
      <c r="C13" s="17"/>
      <c r="D13" s="17"/>
      <c r="E13" s="17"/>
    </row>
    <row r="14" spans="1:7" s="2" customFormat="1" ht="14.25" x14ac:dyDescent="0.2">
      <c r="B14" s="17"/>
      <c r="C14" s="17"/>
      <c r="D14" s="17"/>
      <c r="E14" s="17"/>
      <c r="G14" s="14"/>
    </row>
    <row r="15" spans="1:7" s="2" customFormat="1" ht="14.25" x14ac:dyDescent="0.2">
      <c r="A15" s="8" t="s">
        <v>7</v>
      </c>
      <c r="B15" s="17">
        <v>729.41</v>
      </c>
      <c r="C15" s="17">
        <v>1448.29</v>
      </c>
      <c r="D15" s="17">
        <v>1541.04</v>
      </c>
      <c r="E15" s="17">
        <v>2172.52</v>
      </c>
      <c r="G15" s="14"/>
    </row>
    <row r="16" spans="1:7" s="2" customFormat="1" ht="14.25" x14ac:dyDescent="0.2">
      <c r="B16" s="17"/>
      <c r="C16" s="17"/>
      <c r="D16" s="17"/>
      <c r="E16" s="17"/>
      <c r="G16" s="14"/>
    </row>
    <row r="17" spans="1:7" s="2" customFormat="1" ht="15" x14ac:dyDescent="0.25">
      <c r="A17" s="10" t="s">
        <v>8</v>
      </c>
      <c r="B17" s="16">
        <v>160.12</v>
      </c>
      <c r="C17" s="16">
        <v>317.92</v>
      </c>
      <c r="D17" s="16">
        <v>338.28</v>
      </c>
      <c r="E17" s="16">
        <v>476.89</v>
      </c>
      <c r="G17" s="14"/>
    </row>
    <row r="18" spans="1:7" s="2" customFormat="1" ht="14.25" x14ac:dyDescent="0.2">
      <c r="B18" s="17"/>
      <c r="C18" s="17"/>
      <c r="D18" s="17"/>
      <c r="E18" s="17"/>
    </row>
    <row r="19" spans="1:7" s="2" customFormat="1" ht="14.25" x14ac:dyDescent="0.2">
      <c r="B19" s="18">
        <f>SUM(B15:B17)</f>
        <v>889.53</v>
      </c>
      <c r="C19" s="18">
        <f t="shared" ref="C19:E19" si="1">SUM(C15:C17)</f>
        <v>1766.21</v>
      </c>
      <c r="D19" s="18">
        <f t="shared" si="1"/>
        <v>1879.32</v>
      </c>
      <c r="E19" s="18">
        <f t="shared" si="1"/>
        <v>2649.41</v>
      </c>
    </row>
    <row r="20" spans="1:7" s="2" customFormat="1" ht="15" x14ac:dyDescent="0.25">
      <c r="A20" s="7" t="s">
        <v>11</v>
      </c>
      <c r="B20" s="17"/>
      <c r="C20" s="17"/>
      <c r="D20" s="17"/>
      <c r="E20" s="17"/>
    </row>
    <row r="21" spans="1:7" s="2" customFormat="1" ht="14.25" x14ac:dyDescent="0.2">
      <c r="B21" s="17"/>
      <c r="C21" s="17"/>
      <c r="D21" s="17"/>
      <c r="E21" s="17"/>
      <c r="G21" s="14"/>
    </row>
    <row r="22" spans="1:7" s="2" customFormat="1" ht="14.25" x14ac:dyDescent="0.2">
      <c r="A22" s="8" t="s">
        <v>7</v>
      </c>
      <c r="B22" s="17">
        <v>694.65</v>
      </c>
      <c r="C22" s="17">
        <v>1379.74</v>
      </c>
      <c r="D22" s="17">
        <v>1468.11</v>
      </c>
      <c r="E22" s="17">
        <v>2069.7199999999998</v>
      </c>
      <c r="G22" s="14"/>
    </row>
    <row r="23" spans="1:7" s="2" customFormat="1" ht="14.25" x14ac:dyDescent="0.2">
      <c r="B23" s="17"/>
      <c r="C23" s="17"/>
      <c r="D23" s="17"/>
      <c r="E23" s="17"/>
      <c r="G23" s="14"/>
    </row>
    <row r="24" spans="1:7" s="2" customFormat="1" ht="15" x14ac:dyDescent="0.25">
      <c r="A24" s="10" t="s">
        <v>8</v>
      </c>
      <c r="B24" s="16">
        <v>132.31</v>
      </c>
      <c r="C24" s="16">
        <v>262.81</v>
      </c>
      <c r="D24" s="16">
        <v>279.64</v>
      </c>
      <c r="E24" s="16">
        <v>394.23</v>
      </c>
      <c r="G24" s="14"/>
    </row>
    <row r="25" spans="1:7" s="2" customFormat="1" ht="14.25" x14ac:dyDescent="0.2">
      <c r="B25" s="17"/>
      <c r="C25" s="17"/>
      <c r="D25" s="17"/>
      <c r="E25" s="17"/>
    </row>
    <row r="26" spans="1:7" s="2" customFormat="1" ht="14.25" x14ac:dyDescent="0.2">
      <c r="B26" s="18">
        <f>SUM(B22:B24)</f>
        <v>826.96</v>
      </c>
      <c r="C26" s="18">
        <f t="shared" ref="C26:E26" si="2">SUM(C22:C24)</f>
        <v>1642.55</v>
      </c>
      <c r="D26" s="18">
        <f t="shared" si="2"/>
        <v>1747.75</v>
      </c>
      <c r="E26" s="18">
        <f t="shared" si="2"/>
        <v>2463.9499999999998</v>
      </c>
    </row>
    <row r="27" spans="1:7" s="2" customFormat="1" ht="15" x14ac:dyDescent="0.25">
      <c r="A27" s="7" t="s">
        <v>13</v>
      </c>
      <c r="B27" s="17"/>
      <c r="C27" s="17"/>
      <c r="D27" s="17"/>
      <c r="E27" s="17"/>
    </row>
    <row r="28" spans="1:7" s="2" customFormat="1" ht="14.25" x14ac:dyDescent="0.2">
      <c r="B28" s="17"/>
      <c r="C28" s="17"/>
      <c r="D28" s="17"/>
      <c r="E28" s="17"/>
      <c r="G28" s="14"/>
    </row>
    <row r="29" spans="1:7" s="2" customFormat="1" ht="14.25" x14ac:dyDescent="0.2">
      <c r="A29" s="8" t="s">
        <v>7</v>
      </c>
      <c r="B29" s="17">
        <v>863.56</v>
      </c>
      <c r="C29" s="17">
        <v>1715.41</v>
      </c>
      <c r="D29" s="17">
        <v>1821.29</v>
      </c>
      <c r="E29" s="17">
        <v>2573.27</v>
      </c>
      <c r="G29" s="14"/>
    </row>
    <row r="30" spans="1:7" s="2" customFormat="1" ht="14.25" x14ac:dyDescent="0.2">
      <c r="B30" s="17"/>
      <c r="C30" s="17"/>
      <c r="D30" s="17"/>
      <c r="E30" s="17"/>
      <c r="G30" s="14"/>
    </row>
    <row r="31" spans="1:7" s="2" customFormat="1" ht="15" x14ac:dyDescent="0.25">
      <c r="A31" s="10" t="s">
        <v>8</v>
      </c>
      <c r="B31" s="16">
        <v>215.89</v>
      </c>
      <c r="C31" s="16">
        <v>428.85</v>
      </c>
      <c r="D31" s="16">
        <v>455.32</v>
      </c>
      <c r="E31" s="16">
        <v>643.32000000000005</v>
      </c>
      <c r="G31" s="14"/>
    </row>
    <row r="32" spans="1:7" s="2" customFormat="1" ht="14.25" x14ac:dyDescent="0.2">
      <c r="B32" s="17"/>
      <c r="C32" s="17"/>
      <c r="D32" s="17"/>
      <c r="E32" s="17"/>
    </row>
    <row r="33" spans="1:5" s="2" customFormat="1" ht="14.25" x14ac:dyDescent="0.2">
      <c r="B33" s="18">
        <f>SUM(B29:B31)</f>
        <v>1079.4499999999998</v>
      </c>
      <c r="C33" s="18">
        <f t="shared" ref="C33:E33" si="3">SUM(C29:C31)</f>
        <v>2144.2600000000002</v>
      </c>
      <c r="D33" s="18">
        <f t="shared" si="3"/>
        <v>2276.61</v>
      </c>
      <c r="E33" s="18">
        <f t="shared" si="3"/>
        <v>3216.59</v>
      </c>
    </row>
    <row r="34" spans="1:5" s="2" customFormat="1" ht="15" x14ac:dyDescent="0.25">
      <c r="A34" s="7" t="s">
        <v>12</v>
      </c>
      <c r="B34" s="17"/>
      <c r="C34" s="17"/>
      <c r="D34" s="17"/>
      <c r="E34" s="17"/>
    </row>
    <row r="35" spans="1:5" s="2" customFormat="1" ht="14.25" x14ac:dyDescent="0.2">
      <c r="B35" s="17"/>
      <c r="C35" s="17"/>
      <c r="D35" s="17"/>
      <c r="E35" s="17"/>
    </row>
    <row r="36" spans="1:5" s="2" customFormat="1" ht="14.25" x14ac:dyDescent="0.2">
      <c r="A36" s="8" t="s">
        <v>7</v>
      </c>
      <c r="B36" s="17">
        <v>48</v>
      </c>
      <c r="C36" s="17">
        <v>48</v>
      </c>
      <c r="D36" s="17">
        <v>48</v>
      </c>
      <c r="E36" s="17">
        <v>48</v>
      </c>
    </row>
    <row r="37" spans="1:5" s="2" customFormat="1" ht="14.25" x14ac:dyDescent="0.2">
      <c r="B37" s="17"/>
      <c r="C37" s="17"/>
      <c r="D37" s="17"/>
      <c r="E37" s="17"/>
    </row>
    <row r="38" spans="1:5" s="2" customFormat="1" ht="15" x14ac:dyDescent="0.25">
      <c r="A38" s="10" t="s">
        <v>8</v>
      </c>
      <c r="B38" s="16">
        <v>0</v>
      </c>
      <c r="C38" s="16">
        <v>30</v>
      </c>
      <c r="D38" s="16">
        <v>50</v>
      </c>
      <c r="E38" s="16">
        <v>62.5</v>
      </c>
    </row>
    <row r="39" spans="1:5" s="2" customFormat="1" ht="15" x14ac:dyDescent="0.25">
      <c r="A39" s="10"/>
      <c r="B39" s="16"/>
      <c r="C39" s="16"/>
      <c r="D39" s="16"/>
      <c r="E39" s="16"/>
    </row>
    <row r="40" spans="1:5" s="2" customFormat="1" ht="15" x14ac:dyDescent="0.25">
      <c r="A40" s="10"/>
      <c r="B40" s="16"/>
      <c r="C40" s="16"/>
      <c r="D40" s="16"/>
      <c r="E40" s="16"/>
    </row>
    <row r="41" spans="1:5" s="2" customFormat="1" ht="15" x14ac:dyDescent="0.25">
      <c r="A41" s="10"/>
      <c r="B41" s="16"/>
      <c r="C41" s="16"/>
      <c r="D41" s="16"/>
      <c r="E41" s="16"/>
    </row>
    <row r="42" spans="1:5" s="2" customFormat="1" ht="15" x14ac:dyDescent="0.25">
      <c r="A42" s="10"/>
      <c r="B42" s="16"/>
      <c r="C42" s="16"/>
      <c r="D42" s="16"/>
      <c r="E42" s="16"/>
    </row>
    <row r="43" spans="1:5" s="2" customFormat="1" ht="15" x14ac:dyDescent="0.25">
      <c r="A43" s="10"/>
      <c r="B43" s="16"/>
      <c r="C43" s="16"/>
      <c r="D43" s="16"/>
      <c r="E43" s="16"/>
    </row>
    <row r="44" spans="1:5" s="2" customFormat="1" ht="15" x14ac:dyDescent="0.25">
      <c r="A44" s="10"/>
      <c r="B44" s="16"/>
      <c r="C44" s="16"/>
      <c r="D44" s="16"/>
      <c r="E44" s="16"/>
    </row>
    <row r="45" spans="1:5" s="2" customFormat="1" ht="14.25" x14ac:dyDescent="0.2">
      <c r="B45" s="9"/>
      <c r="C45" s="9"/>
      <c r="D45" s="9"/>
      <c r="E45" s="9"/>
    </row>
    <row r="46" spans="1:5" ht="20.25" x14ac:dyDescent="0.3">
      <c r="B46" s="1" t="s">
        <v>17</v>
      </c>
    </row>
    <row r="47" spans="1:5" ht="14.25" x14ac:dyDescent="0.2">
      <c r="A47" s="2"/>
      <c r="B47" s="2"/>
      <c r="C47" s="19"/>
      <c r="D47" s="2"/>
      <c r="E47" s="2"/>
    </row>
    <row r="48" spans="1:5" ht="14.25" x14ac:dyDescent="0.2">
      <c r="A48" s="2"/>
      <c r="B48" s="2"/>
      <c r="C48" s="2"/>
      <c r="D48" s="2"/>
      <c r="E48" s="2"/>
    </row>
    <row r="49" spans="1:5" ht="15" x14ac:dyDescent="0.25">
      <c r="A49" s="2"/>
      <c r="B49" s="3"/>
      <c r="C49" s="4" t="s">
        <v>2</v>
      </c>
      <c r="D49" s="4" t="s">
        <v>2</v>
      </c>
      <c r="E49" s="4" t="s">
        <v>5</v>
      </c>
    </row>
    <row r="50" spans="1:5" ht="15" x14ac:dyDescent="0.25">
      <c r="A50" s="5" t="s">
        <v>0</v>
      </c>
      <c r="B50" s="6" t="s">
        <v>1</v>
      </c>
      <c r="C50" s="6" t="s">
        <v>3</v>
      </c>
      <c r="D50" s="6" t="s">
        <v>4</v>
      </c>
      <c r="E50" s="6" t="s">
        <v>6</v>
      </c>
    </row>
    <row r="51" spans="1:5" ht="14.25" x14ac:dyDescent="0.2">
      <c r="A51" s="2"/>
      <c r="B51" s="2"/>
      <c r="C51" s="2"/>
      <c r="D51" s="2"/>
      <c r="E51" s="2"/>
    </row>
    <row r="52" spans="1:5" ht="15" x14ac:dyDescent="0.25">
      <c r="A52" s="7" t="s">
        <v>9</v>
      </c>
      <c r="B52" s="12"/>
      <c r="C52" s="12"/>
      <c r="D52" s="12"/>
      <c r="E52" s="12"/>
    </row>
    <row r="53" spans="1:5" ht="14.25" x14ac:dyDescent="0.2">
      <c r="A53" s="2"/>
      <c r="B53" s="12"/>
      <c r="C53" s="12"/>
      <c r="D53" s="12"/>
      <c r="E53" s="12"/>
    </row>
    <row r="54" spans="1:5" ht="14.25" x14ac:dyDescent="0.2">
      <c r="A54" s="8" t="s">
        <v>7</v>
      </c>
      <c r="B54" s="12">
        <f>(B8*12)/24</f>
        <v>546.39</v>
      </c>
      <c r="C54" s="12">
        <f>(C8*12)/24</f>
        <v>1085.365</v>
      </c>
      <c r="D54" s="12">
        <f>(D8*12)/24</f>
        <v>1152.355</v>
      </c>
      <c r="E54" s="12">
        <f>(E8*12)/24</f>
        <v>1627.9849999999999</v>
      </c>
    </row>
    <row r="55" spans="1:5" ht="14.25" x14ac:dyDescent="0.2">
      <c r="A55" s="2"/>
      <c r="B55" s="12"/>
      <c r="C55" s="12"/>
      <c r="D55" s="12"/>
      <c r="E55" s="12"/>
    </row>
    <row r="56" spans="1:5" ht="15" x14ac:dyDescent="0.25">
      <c r="A56" s="10" t="s">
        <v>8</v>
      </c>
      <c r="B56" s="13">
        <f>(B10*12)/24</f>
        <v>119.94</v>
      </c>
      <c r="C56" s="13">
        <f>(C10*12)/24</f>
        <v>238.25</v>
      </c>
      <c r="D56" s="13">
        <f>(D10*12)/24</f>
        <v>252.95500000000001</v>
      </c>
      <c r="E56" s="13">
        <f>(E10*12)/24</f>
        <v>357.35999999999996</v>
      </c>
    </row>
    <row r="57" spans="1:5" ht="14.25" x14ac:dyDescent="0.2">
      <c r="A57" s="2"/>
      <c r="B57" s="12"/>
      <c r="C57" s="12"/>
      <c r="D57" s="12"/>
      <c r="E57" s="12"/>
    </row>
    <row r="58" spans="1:5" ht="15" x14ac:dyDescent="0.25">
      <c r="A58" s="7" t="s">
        <v>10</v>
      </c>
      <c r="B58" s="12"/>
      <c r="C58" s="12"/>
      <c r="D58" s="12"/>
      <c r="E58" s="12"/>
    </row>
    <row r="59" spans="1:5" ht="14.25" x14ac:dyDescent="0.2">
      <c r="A59" s="2"/>
      <c r="B59" s="12"/>
      <c r="C59" s="12"/>
      <c r="D59" s="12"/>
      <c r="E59" s="12"/>
    </row>
    <row r="60" spans="1:5" ht="14.25" x14ac:dyDescent="0.2">
      <c r="A60" s="8" t="s">
        <v>7</v>
      </c>
      <c r="B60" s="12">
        <f>(B15*12)/24</f>
        <v>364.70499999999998</v>
      </c>
      <c r="C60" s="12">
        <f>(C15*12)/24</f>
        <v>724.14499999999998</v>
      </c>
      <c r="D60" s="12">
        <f>(D15*12)/24</f>
        <v>770.52</v>
      </c>
      <c r="E60" s="12">
        <f>(E15*12)/24</f>
        <v>1086.26</v>
      </c>
    </row>
    <row r="61" spans="1:5" ht="14.25" x14ac:dyDescent="0.2">
      <c r="A61" s="2"/>
      <c r="B61" s="12"/>
      <c r="C61" s="12"/>
      <c r="D61" s="12"/>
      <c r="E61" s="12"/>
    </row>
    <row r="62" spans="1:5" ht="15" x14ac:dyDescent="0.25">
      <c r="A62" s="10" t="s">
        <v>8</v>
      </c>
      <c r="B62" s="13">
        <f>(B17*12)/24</f>
        <v>80.06</v>
      </c>
      <c r="C62" s="13">
        <f>(C17*12)/24</f>
        <v>158.96</v>
      </c>
      <c r="D62" s="13">
        <f>(D17*12)/24</f>
        <v>169.14</v>
      </c>
      <c r="E62" s="13">
        <f>(E17*12)/24</f>
        <v>238.44500000000002</v>
      </c>
    </row>
    <row r="63" spans="1:5" ht="14.25" x14ac:dyDescent="0.2">
      <c r="A63" s="2"/>
      <c r="B63" s="12"/>
      <c r="C63" s="12"/>
      <c r="D63" s="12"/>
      <c r="E63" s="12"/>
    </row>
    <row r="64" spans="1:5" ht="15" x14ac:dyDescent="0.25">
      <c r="A64" s="7" t="s">
        <v>11</v>
      </c>
      <c r="B64" s="12"/>
      <c r="C64" s="12"/>
      <c r="D64" s="12"/>
      <c r="E64" s="12"/>
    </row>
    <row r="65" spans="1:5" ht="14.25" x14ac:dyDescent="0.2">
      <c r="A65" s="2"/>
      <c r="B65" s="12"/>
      <c r="C65" s="12"/>
      <c r="D65" s="12"/>
      <c r="E65" s="12"/>
    </row>
    <row r="66" spans="1:5" ht="14.25" x14ac:dyDescent="0.2">
      <c r="A66" s="8" t="s">
        <v>7</v>
      </c>
      <c r="B66" s="12">
        <f>(B22*12)/24</f>
        <v>347.32499999999999</v>
      </c>
      <c r="C66" s="12">
        <f>(C22*12)/24</f>
        <v>689.87</v>
      </c>
      <c r="D66" s="12">
        <f>(D22*12)/24</f>
        <v>734.05499999999995</v>
      </c>
      <c r="E66" s="12">
        <f>(E22*12)/24</f>
        <v>1034.8599999999999</v>
      </c>
    </row>
    <row r="67" spans="1:5" ht="14.25" x14ac:dyDescent="0.2">
      <c r="A67" s="2"/>
      <c r="B67" s="12"/>
      <c r="C67" s="12"/>
      <c r="D67" s="12"/>
      <c r="E67" s="12"/>
    </row>
    <row r="68" spans="1:5" ht="15" x14ac:dyDescent="0.25">
      <c r="A68" s="10" t="s">
        <v>8</v>
      </c>
      <c r="B68" s="13">
        <f>(B24*12)/24</f>
        <v>66.155000000000001</v>
      </c>
      <c r="C68" s="13">
        <f>(C24*12)/24</f>
        <v>131.405</v>
      </c>
      <c r="D68" s="13">
        <f>(D24*12)/24</f>
        <v>139.82</v>
      </c>
      <c r="E68" s="13">
        <f>(E24*12)/24</f>
        <v>197.11500000000001</v>
      </c>
    </row>
    <row r="69" spans="1:5" ht="14.25" x14ac:dyDescent="0.2">
      <c r="A69" s="2"/>
      <c r="B69" s="12"/>
      <c r="C69" s="12"/>
      <c r="D69" s="12"/>
      <c r="E69" s="12"/>
    </row>
    <row r="70" spans="1:5" ht="15" x14ac:dyDescent="0.25">
      <c r="A70" s="7" t="s">
        <v>13</v>
      </c>
      <c r="B70" s="17"/>
      <c r="C70" s="17"/>
      <c r="D70" s="17"/>
      <c r="E70" s="17"/>
    </row>
    <row r="71" spans="1:5" ht="14.25" x14ac:dyDescent="0.2">
      <c r="A71" s="2"/>
      <c r="B71" s="17"/>
      <c r="C71" s="17"/>
      <c r="D71" s="17"/>
      <c r="E71" s="17"/>
    </row>
    <row r="72" spans="1:5" ht="14.25" x14ac:dyDescent="0.2">
      <c r="A72" s="8" t="s">
        <v>7</v>
      </c>
      <c r="B72" s="12">
        <f>(B29*12)/24</f>
        <v>431.78</v>
      </c>
      <c r="C72" s="12">
        <f>(C29*12)/24</f>
        <v>857.70500000000004</v>
      </c>
      <c r="D72" s="12">
        <f>(D29*12)/24</f>
        <v>910.64499999999998</v>
      </c>
      <c r="E72" s="12">
        <f>(E29*12)/24</f>
        <v>1286.635</v>
      </c>
    </row>
    <row r="73" spans="1:5" ht="14.25" x14ac:dyDescent="0.2">
      <c r="A73" s="2"/>
      <c r="B73" s="17"/>
      <c r="C73" s="17"/>
      <c r="D73" s="17"/>
      <c r="E73" s="17"/>
    </row>
    <row r="74" spans="1:5" ht="15" x14ac:dyDescent="0.25">
      <c r="A74" s="10" t="s">
        <v>8</v>
      </c>
      <c r="B74" s="13">
        <f>(B31*12)/24</f>
        <v>107.94499999999999</v>
      </c>
      <c r="C74" s="13">
        <f>(C31*12)/24</f>
        <v>214.42500000000004</v>
      </c>
      <c r="D74" s="13">
        <f>(D31*12)/24</f>
        <v>227.66</v>
      </c>
      <c r="E74" s="13">
        <f>(E31*12)/24</f>
        <v>321.66000000000003</v>
      </c>
    </row>
    <row r="75" spans="1:5" ht="14.25" x14ac:dyDescent="0.2">
      <c r="A75" s="2"/>
      <c r="B75" s="12"/>
      <c r="C75" s="12"/>
      <c r="D75" s="12"/>
      <c r="E75" s="12"/>
    </row>
    <row r="76" spans="1:5" ht="15" x14ac:dyDescent="0.25">
      <c r="A76" s="7" t="s">
        <v>12</v>
      </c>
      <c r="B76" s="12"/>
      <c r="C76" s="12"/>
      <c r="D76" s="12"/>
      <c r="E76" s="12"/>
    </row>
    <row r="77" spans="1:5" ht="14.25" x14ac:dyDescent="0.2">
      <c r="A77" s="2"/>
      <c r="B77" s="12"/>
      <c r="C77" s="12"/>
      <c r="D77" s="12"/>
      <c r="E77" s="12"/>
    </row>
    <row r="78" spans="1:5" ht="14.25" x14ac:dyDescent="0.2">
      <c r="A78" s="8" t="s">
        <v>7</v>
      </c>
      <c r="B78" s="12">
        <f>(B36*12)/24</f>
        <v>24</v>
      </c>
      <c r="C78" s="12">
        <f>(C36*12)/24</f>
        <v>24</v>
      </c>
      <c r="D78" s="12">
        <f>(D36*12)/24</f>
        <v>24</v>
      </c>
      <c r="E78" s="12">
        <f>(E36*12)/24</f>
        <v>24</v>
      </c>
    </row>
    <row r="79" spans="1:5" ht="14.25" x14ac:dyDescent="0.2">
      <c r="A79" s="2"/>
      <c r="B79" s="12"/>
      <c r="C79" s="12"/>
      <c r="D79" s="12"/>
      <c r="E79" s="12"/>
    </row>
    <row r="80" spans="1:5" ht="15" x14ac:dyDescent="0.25">
      <c r="A80" s="10" t="s">
        <v>8</v>
      </c>
      <c r="B80" s="13">
        <f>(B38*12)/24</f>
        <v>0</v>
      </c>
      <c r="C80" s="13">
        <f>(C38*12)/24</f>
        <v>15</v>
      </c>
      <c r="D80" s="13">
        <f>(D38*12)/24</f>
        <v>25</v>
      </c>
      <c r="E80" s="13">
        <f>(E38*12)/24</f>
        <v>31.25</v>
      </c>
    </row>
    <row r="81" spans="1:5" ht="15" x14ac:dyDescent="0.25">
      <c r="A81" s="10"/>
      <c r="B81" s="13"/>
      <c r="C81" s="13"/>
      <c r="D81" s="13"/>
      <c r="E81" s="13"/>
    </row>
    <row r="82" spans="1:5" ht="15" x14ac:dyDescent="0.25">
      <c r="A82" s="10"/>
      <c r="B82" s="13"/>
      <c r="C82" s="13"/>
      <c r="D82" s="13"/>
      <c r="E82" s="13"/>
    </row>
    <row r="83" spans="1:5" ht="15" x14ac:dyDescent="0.25">
      <c r="A83" s="10"/>
      <c r="B83" s="13"/>
      <c r="C83" s="13"/>
      <c r="D83" s="13"/>
      <c r="E83" s="13"/>
    </row>
    <row r="84" spans="1:5" ht="15" x14ac:dyDescent="0.25">
      <c r="A84" s="10"/>
      <c r="B84" s="13"/>
      <c r="C84" s="13"/>
      <c r="D84" s="13"/>
      <c r="E84" s="13"/>
    </row>
    <row r="85" spans="1:5" ht="15" x14ac:dyDescent="0.25">
      <c r="A85" s="10"/>
      <c r="B85" s="13"/>
      <c r="C85" s="13"/>
      <c r="D85" s="13"/>
      <c r="E85" s="13"/>
    </row>
    <row r="86" spans="1:5" ht="15" x14ac:dyDescent="0.25">
      <c r="A86" s="10"/>
      <c r="B86" s="13"/>
      <c r="C86" s="13"/>
      <c r="D86" s="13"/>
      <c r="E86" s="13"/>
    </row>
    <row r="88" spans="1:5" s="2" customFormat="1" ht="14.25" x14ac:dyDescent="0.2"/>
    <row r="91" spans="1:5" ht="20.25" x14ac:dyDescent="0.3">
      <c r="B91" s="1" t="s">
        <v>18</v>
      </c>
    </row>
    <row r="92" spans="1:5" ht="14.25" x14ac:dyDescent="0.2">
      <c r="A92" s="2"/>
      <c r="B92" s="2"/>
      <c r="C92" s="19"/>
      <c r="D92" s="2"/>
      <c r="E92" s="2"/>
    </row>
    <row r="93" spans="1:5" ht="14.25" x14ac:dyDescent="0.2">
      <c r="A93" s="2"/>
      <c r="B93" s="2"/>
      <c r="C93" s="2"/>
      <c r="D93" s="2"/>
      <c r="E93" s="2"/>
    </row>
    <row r="94" spans="1:5" ht="15" x14ac:dyDescent="0.25">
      <c r="A94" s="2"/>
      <c r="B94" s="3"/>
      <c r="C94" s="4" t="s">
        <v>2</v>
      </c>
      <c r="D94" s="4" t="s">
        <v>2</v>
      </c>
      <c r="E94" s="4" t="s">
        <v>5</v>
      </c>
    </row>
    <row r="95" spans="1:5" ht="15" x14ac:dyDescent="0.25">
      <c r="A95" s="5" t="s">
        <v>0</v>
      </c>
      <c r="B95" s="6" t="s">
        <v>1</v>
      </c>
      <c r="C95" s="6" t="s">
        <v>3</v>
      </c>
      <c r="D95" s="6" t="s">
        <v>4</v>
      </c>
      <c r="E95" s="6" t="s">
        <v>6</v>
      </c>
    </row>
    <row r="96" spans="1:5" ht="14.25" x14ac:dyDescent="0.2">
      <c r="A96" s="2"/>
      <c r="B96" s="2"/>
      <c r="D96" s="2"/>
      <c r="E96" s="2"/>
    </row>
    <row r="97" spans="1:5" ht="15" x14ac:dyDescent="0.25">
      <c r="A97" s="7" t="s">
        <v>9</v>
      </c>
      <c r="B97" s="12"/>
      <c r="C97" s="12"/>
      <c r="D97" s="12"/>
      <c r="E97" s="12"/>
    </row>
    <row r="98" spans="1:5" ht="14.25" x14ac:dyDescent="0.2">
      <c r="A98" s="2"/>
      <c r="B98" s="12"/>
      <c r="C98" s="12"/>
      <c r="D98" s="12"/>
      <c r="E98" s="12"/>
    </row>
    <row r="99" spans="1:5" ht="14.25" x14ac:dyDescent="0.2">
      <c r="A99" s="8" t="s">
        <v>7</v>
      </c>
      <c r="B99" s="12">
        <f>(B8*12)/20</f>
        <v>655.66800000000001</v>
      </c>
      <c r="C99" s="12">
        <f>(C8*12)/20</f>
        <v>1302.4380000000001</v>
      </c>
      <c r="D99" s="12">
        <f>(D8*12)/20</f>
        <v>1382.826</v>
      </c>
      <c r="E99" s="12">
        <f>(E8*12)/20</f>
        <v>1953.5819999999999</v>
      </c>
    </row>
    <row r="100" spans="1:5" ht="14.25" x14ac:dyDescent="0.2">
      <c r="A100" s="2"/>
      <c r="B100" s="12"/>
      <c r="C100" s="12"/>
      <c r="D100" s="12"/>
      <c r="E100" s="12"/>
    </row>
    <row r="101" spans="1:5" ht="15" x14ac:dyDescent="0.25">
      <c r="A101" s="10" t="s">
        <v>8</v>
      </c>
      <c r="B101" s="13">
        <f>(B10*12)/20</f>
        <v>143.928</v>
      </c>
      <c r="C101" s="13">
        <f>(C10*12)/20</f>
        <v>285.89999999999998</v>
      </c>
      <c r="D101" s="13">
        <f>(D10*12)/20</f>
        <v>303.54599999999999</v>
      </c>
      <c r="E101" s="13">
        <f>(E10*12)/20</f>
        <v>428.83199999999999</v>
      </c>
    </row>
    <row r="102" spans="1:5" ht="14.25" x14ac:dyDescent="0.2">
      <c r="A102" s="2"/>
      <c r="B102" s="12"/>
      <c r="C102" s="12"/>
      <c r="D102" s="12"/>
      <c r="E102" s="12"/>
    </row>
    <row r="103" spans="1:5" ht="15" x14ac:dyDescent="0.25">
      <c r="A103" s="7" t="s">
        <v>10</v>
      </c>
      <c r="B103" s="12"/>
      <c r="C103" s="12"/>
      <c r="D103" s="12"/>
      <c r="E103" s="12"/>
    </row>
    <row r="104" spans="1:5" ht="14.25" x14ac:dyDescent="0.2">
      <c r="A104" s="2"/>
      <c r="B104" s="12"/>
      <c r="C104" s="12"/>
      <c r="D104" s="12"/>
      <c r="E104" s="12"/>
    </row>
    <row r="105" spans="1:5" ht="14.25" x14ac:dyDescent="0.2">
      <c r="A105" s="8" t="s">
        <v>7</v>
      </c>
      <c r="B105" s="12">
        <f>(B15*12)/20</f>
        <v>437.64600000000002</v>
      </c>
      <c r="C105" s="12">
        <f>(C15*12)/20</f>
        <v>868.97399999999993</v>
      </c>
      <c r="D105" s="12">
        <f>(D15*12)/20</f>
        <v>924.62400000000002</v>
      </c>
      <c r="E105" s="12">
        <f>(E15*12)/20</f>
        <v>1303.5119999999999</v>
      </c>
    </row>
    <row r="106" spans="1:5" ht="14.25" x14ac:dyDescent="0.2">
      <c r="A106" s="2"/>
      <c r="B106" s="12"/>
      <c r="C106" s="12"/>
      <c r="D106" s="12"/>
      <c r="E106" s="12"/>
    </row>
    <row r="107" spans="1:5" ht="15" x14ac:dyDescent="0.25">
      <c r="A107" s="10" t="s">
        <v>8</v>
      </c>
      <c r="B107" s="13">
        <f>(B17*12)/20</f>
        <v>96.072000000000003</v>
      </c>
      <c r="C107" s="13">
        <f>(C17*12)/20</f>
        <v>190.75200000000001</v>
      </c>
      <c r="D107" s="13">
        <f>(D17*12)/20</f>
        <v>202.96799999999999</v>
      </c>
      <c r="E107" s="13">
        <f>(E17*12)/20</f>
        <v>286.13400000000001</v>
      </c>
    </row>
    <row r="108" spans="1:5" ht="14.25" x14ac:dyDescent="0.2">
      <c r="A108" s="2"/>
      <c r="B108" s="12"/>
      <c r="C108" s="12"/>
      <c r="D108" s="12"/>
      <c r="E108" s="12"/>
    </row>
    <row r="109" spans="1:5" ht="15" x14ac:dyDescent="0.25">
      <c r="A109" s="7" t="s">
        <v>11</v>
      </c>
      <c r="B109" s="12"/>
      <c r="C109" s="12"/>
      <c r="D109" s="12"/>
      <c r="E109" s="12"/>
    </row>
    <row r="110" spans="1:5" ht="14.25" x14ac:dyDescent="0.2">
      <c r="A110" s="2"/>
      <c r="B110" s="12"/>
      <c r="C110" s="12"/>
      <c r="D110" s="12"/>
      <c r="E110" s="12"/>
    </row>
    <row r="111" spans="1:5" ht="14.25" x14ac:dyDescent="0.2">
      <c r="A111" s="8" t="s">
        <v>7</v>
      </c>
      <c r="B111" s="12">
        <f>(B22*12)/20</f>
        <v>416.78999999999996</v>
      </c>
      <c r="C111" s="12">
        <f>(C22*12)/20</f>
        <v>827.84400000000005</v>
      </c>
      <c r="D111" s="12">
        <f>(D22*12)/20</f>
        <v>880.86599999999999</v>
      </c>
      <c r="E111" s="12">
        <f>(E22*12)/20</f>
        <v>1241.8319999999999</v>
      </c>
    </row>
    <row r="112" spans="1:5" ht="14.25" x14ac:dyDescent="0.2">
      <c r="A112" s="2"/>
      <c r="B112" s="12"/>
      <c r="C112" s="12"/>
      <c r="D112" s="12"/>
      <c r="E112" s="12"/>
    </row>
    <row r="113" spans="1:5" ht="15" x14ac:dyDescent="0.25">
      <c r="A113" s="10" t="s">
        <v>8</v>
      </c>
      <c r="B113" s="13">
        <f>(B24*12)/20</f>
        <v>79.385999999999996</v>
      </c>
      <c r="C113" s="13">
        <f>(C24*12)/20</f>
        <v>157.68600000000001</v>
      </c>
      <c r="D113" s="13">
        <f>(D24*12)/20</f>
        <v>167.78399999999999</v>
      </c>
      <c r="E113" s="13">
        <f>(E24*12)/20</f>
        <v>236.53800000000001</v>
      </c>
    </row>
    <row r="114" spans="1:5" ht="14.25" x14ac:dyDescent="0.2">
      <c r="A114" s="2"/>
      <c r="B114" s="12"/>
      <c r="C114" s="12"/>
      <c r="D114" s="12"/>
      <c r="E114" s="12"/>
    </row>
    <row r="115" spans="1:5" ht="15" x14ac:dyDescent="0.25">
      <c r="A115" s="7" t="s">
        <v>13</v>
      </c>
      <c r="B115" s="17"/>
      <c r="C115" s="17"/>
      <c r="D115" s="17"/>
      <c r="E115" s="17"/>
    </row>
    <row r="116" spans="1:5" ht="14.25" x14ac:dyDescent="0.2">
      <c r="A116" s="2"/>
      <c r="B116" s="17"/>
      <c r="C116" s="17"/>
      <c r="D116" s="17"/>
      <c r="E116" s="17"/>
    </row>
    <row r="117" spans="1:5" ht="14.25" x14ac:dyDescent="0.2">
      <c r="A117" s="8" t="s">
        <v>7</v>
      </c>
      <c r="B117" s="12">
        <f>(B29*12)/20</f>
        <v>518.13599999999997</v>
      </c>
      <c r="C117" s="12">
        <f>(C29*12)/20</f>
        <v>1029.2460000000001</v>
      </c>
      <c r="D117" s="12">
        <f>(D29*12)/20</f>
        <v>1092.7739999999999</v>
      </c>
      <c r="E117" s="12">
        <f>(E29*12)/20</f>
        <v>1543.962</v>
      </c>
    </row>
    <row r="118" spans="1:5" ht="14.25" x14ac:dyDescent="0.2">
      <c r="A118" s="2"/>
      <c r="B118" s="17"/>
      <c r="C118" s="17"/>
      <c r="D118" s="17"/>
      <c r="E118" s="17"/>
    </row>
    <row r="119" spans="1:5" ht="15" x14ac:dyDescent="0.25">
      <c r="A119" s="10" t="s">
        <v>8</v>
      </c>
      <c r="B119" s="13">
        <f>(B31*12)/20</f>
        <v>129.53399999999999</v>
      </c>
      <c r="C119" s="13">
        <f>(C31*12)/20</f>
        <v>257.31000000000006</v>
      </c>
      <c r="D119" s="13">
        <f>(D31*12)/20</f>
        <v>273.19200000000001</v>
      </c>
      <c r="E119" s="13">
        <f>(E31*12)/20</f>
        <v>385.99200000000002</v>
      </c>
    </row>
    <row r="120" spans="1:5" ht="14.25" x14ac:dyDescent="0.2">
      <c r="A120" s="2"/>
      <c r="B120" s="12"/>
      <c r="C120" s="12"/>
      <c r="D120" s="12"/>
      <c r="E120" s="12"/>
    </row>
    <row r="121" spans="1:5" s="2" customFormat="1" ht="15" x14ac:dyDescent="0.25">
      <c r="A121" s="7" t="s">
        <v>12</v>
      </c>
      <c r="B121" s="12"/>
      <c r="C121" s="12"/>
      <c r="D121" s="12"/>
      <c r="E121" s="12"/>
    </row>
    <row r="122" spans="1:5" s="2" customFormat="1" ht="14.25" x14ac:dyDescent="0.2">
      <c r="B122" s="12"/>
      <c r="C122" s="12"/>
      <c r="D122" s="12"/>
      <c r="E122" s="12"/>
    </row>
    <row r="123" spans="1:5" s="2" customFormat="1" ht="14.25" x14ac:dyDescent="0.2">
      <c r="A123" s="8" t="s">
        <v>7</v>
      </c>
      <c r="B123" s="12">
        <f>(B36*12)/20</f>
        <v>28.8</v>
      </c>
      <c r="C123" s="12">
        <f>(C36*12)/20</f>
        <v>28.8</v>
      </c>
      <c r="D123" s="12">
        <f t="shared" ref="D123:E123" si="4">(D36*12)/20</f>
        <v>28.8</v>
      </c>
      <c r="E123" s="12">
        <f t="shared" si="4"/>
        <v>28.8</v>
      </c>
    </row>
    <row r="124" spans="1:5" s="2" customFormat="1" ht="14.25" x14ac:dyDescent="0.2">
      <c r="B124" s="12"/>
      <c r="C124" s="12"/>
      <c r="D124" s="12"/>
      <c r="E124" s="12"/>
    </row>
    <row r="125" spans="1:5" s="2" customFormat="1" ht="15" x14ac:dyDescent="0.25">
      <c r="A125" s="10" t="s">
        <v>8</v>
      </c>
      <c r="B125" s="13">
        <f t="shared" ref="B125:E125" si="5">(B38*12)/20</f>
        <v>0</v>
      </c>
      <c r="C125" s="13">
        <f t="shared" si="5"/>
        <v>18</v>
      </c>
      <c r="D125" s="13">
        <f t="shared" si="5"/>
        <v>30</v>
      </c>
      <c r="E125" s="13">
        <f t="shared" si="5"/>
        <v>37.5</v>
      </c>
    </row>
    <row r="126" spans="1:5" s="2" customFormat="1" ht="15" x14ac:dyDescent="0.25">
      <c r="A126" s="10"/>
      <c r="B126" s="13"/>
      <c r="C126" s="13"/>
      <c r="D126" s="13"/>
      <c r="E126" s="13"/>
    </row>
    <row r="127" spans="1:5" s="2" customFormat="1" ht="15" x14ac:dyDescent="0.25">
      <c r="A127" s="10"/>
      <c r="B127" s="13"/>
      <c r="C127" s="13"/>
      <c r="D127" s="13"/>
      <c r="E127" s="13"/>
    </row>
    <row r="128" spans="1:5" s="2" customFormat="1" ht="15" x14ac:dyDescent="0.25">
      <c r="A128" s="10"/>
      <c r="B128" s="13"/>
      <c r="C128" s="13"/>
      <c r="D128" s="13"/>
      <c r="E128" s="13"/>
    </row>
    <row r="129" spans="1:5" s="2" customFormat="1" ht="15" x14ac:dyDescent="0.25">
      <c r="A129" s="10"/>
      <c r="B129" s="13"/>
      <c r="C129" s="13"/>
      <c r="D129" s="13"/>
      <c r="E129" s="13"/>
    </row>
    <row r="130" spans="1:5" s="2" customFormat="1" ht="15" x14ac:dyDescent="0.25">
      <c r="A130" s="10"/>
      <c r="B130" s="13"/>
      <c r="C130" s="13"/>
      <c r="D130" s="13"/>
      <c r="E130" s="13"/>
    </row>
    <row r="131" spans="1:5" s="2" customFormat="1" ht="15" x14ac:dyDescent="0.25">
      <c r="A131" s="10"/>
      <c r="B131" s="13"/>
      <c r="C131" s="13"/>
      <c r="D131" s="13"/>
      <c r="E131" s="13"/>
    </row>
    <row r="132" spans="1:5" s="2" customFormat="1" ht="14.25" x14ac:dyDescent="0.2">
      <c r="B132"/>
      <c r="C132"/>
      <c r="D132"/>
      <c r="E132"/>
    </row>
    <row r="133" spans="1:5" s="2" customFormat="1" ht="14.25" x14ac:dyDescent="0.2">
      <c r="A133"/>
      <c r="B133"/>
      <c r="C133"/>
      <c r="D133"/>
      <c r="E133"/>
    </row>
    <row r="134" spans="1:5" s="2" customFormat="1" ht="14.25" x14ac:dyDescent="0.2">
      <c r="A134"/>
      <c r="B134"/>
      <c r="C134"/>
      <c r="D134"/>
      <c r="E134"/>
    </row>
    <row r="135" spans="1:5" s="2" customFormat="1" ht="14.25" x14ac:dyDescent="0.2">
      <c r="A135"/>
      <c r="B135"/>
      <c r="C135"/>
      <c r="D135"/>
      <c r="E135"/>
    </row>
    <row r="136" spans="1:5" s="2" customFormat="1" ht="20.25" x14ac:dyDescent="0.3">
      <c r="A136"/>
      <c r="B136" s="1" t="s">
        <v>19</v>
      </c>
      <c r="C136"/>
      <c r="D136"/>
      <c r="E136"/>
    </row>
    <row r="137" spans="1:5" s="2" customFormat="1" ht="14.25" x14ac:dyDescent="0.2">
      <c r="C137" s="19"/>
    </row>
    <row r="138" spans="1:5" s="2" customFormat="1" ht="14.25" x14ac:dyDescent="0.2"/>
    <row r="139" spans="1:5" s="2" customFormat="1" ht="15" x14ac:dyDescent="0.25">
      <c r="B139" s="3"/>
      <c r="C139" s="4" t="s">
        <v>2</v>
      </c>
      <c r="D139" s="4" t="s">
        <v>2</v>
      </c>
      <c r="E139" s="4" t="s">
        <v>5</v>
      </c>
    </row>
    <row r="140" spans="1:5" s="2" customFormat="1" ht="15" x14ac:dyDescent="0.25">
      <c r="A140" s="5" t="s">
        <v>0</v>
      </c>
      <c r="B140" s="6" t="s">
        <v>1</v>
      </c>
      <c r="C140" s="6" t="s">
        <v>3</v>
      </c>
      <c r="D140" s="6" t="s">
        <v>4</v>
      </c>
      <c r="E140" s="6" t="s">
        <v>6</v>
      </c>
    </row>
    <row r="141" spans="1:5" s="2" customFormat="1" ht="14.25" x14ac:dyDescent="0.2"/>
    <row r="142" spans="1:5" s="2" customFormat="1" ht="15" x14ac:dyDescent="0.25">
      <c r="A142" s="7" t="s">
        <v>9</v>
      </c>
      <c r="B142" s="9"/>
      <c r="C142" s="9"/>
      <c r="D142" s="9"/>
      <c r="E142" s="9"/>
    </row>
    <row r="143" spans="1:5" s="2" customFormat="1" ht="14.25" x14ac:dyDescent="0.2">
      <c r="B143" s="9"/>
      <c r="C143" s="9"/>
      <c r="D143" s="9"/>
      <c r="E143" s="9"/>
    </row>
    <row r="144" spans="1:5" s="2" customFormat="1" ht="15" x14ac:dyDescent="0.25">
      <c r="A144" s="10" t="s">
        <v>15</v>
      </c>
      <c r="B144" s="11">
        <f>(B8+B10)*1.02</f>
        <v>1359.3131999999998</v>
      </c>
      <c r="C144" s="11">
        <f>(C8+C10)*1.02</f>
        <v>2700.1746000000003</v>
      </c>
      <c r="D144" s="11">
        <f>(D8+D10)*1.02</f>
        <v>2866.8323999999998</v>
      </c>
      <c r="E144" s="11">
        <f>(E8+E10)*1.02</f>
        <v>4050.1037999999999</v>
      </c>
    </row>
    <row r="145" spans="1:5" s="2" customFormat="1" ht="14.25" x14ac:dyDescent="0.2">
      <c r="B145" s="9"/>
      <c r="C145" s="9"/>
      <c r="D145" s="9"/>
      <c r="E145" s="9"/>
    </row>
    <row r="146" spans="1:5" s="2" customFormat="1" ht="14.25" x14ac:dyDescent="0.2">
      <c r="B146" s="9"/>
      <c r="C146" s="9"/>
      <c r="D146" s="9"/>
      <c r="E146" s="9"/>
    </row>
    <row r="147" spans="1:5" s="2" customFormat="1" ht="15" x14ac:dyDescent="0.25">
      <c r="A147" s="7" t="s">
        <v>10</v>
      </c>
      <c r="B147" s="9"/>
      <c r="C147" s="9"/>
      <c r="D147" s="9"/>
      <c r="E147" s="9"/>
    </row>
    <row r="148" spans="1:5" s="2" customFormat="1" ht="14.25" x14ac:dyDescent="0.2">
      <c r="B148" s="9"/>
      <c r="C148" s="9"/>
      <c r="D148" s="9"/>
      <c r="E148" s="9"/>
    </row>
    <row r="149" spans="1:5" s="2" customFormat="1" ht="15" x14ac:dyDescent="0.25">
      <c r="A149" s="10" t="s">
        <v>15</v>
      </c>
      <c r="B149" s="11">
        <f>(B15+B17)*1.02</f>
        <v>907.32060000000001</v>
      </c>
      <c r="C149" s="11">
        <f>(C15+C17)*1.02</f>
        <v>1801.5342000000001</v>
      </c>
      <c r="D149" s="11">
        <f>(D15+D17)*1.02</f>
        <v>1916.9064000000001</v>
      </c>
      <c r="E149" s="11">
        <f>(E15+E17)*1.02</f>
        <v>2702.3982000000001</v>
      </c>
    </row>
    <row r="150" spans="1:5" s="2" customFormat="1" ht="14.25" x14ac:dyDescent="0.2">
      <c r="B150" s="9"/>
      <c r="C150" s="9"/>
      <c r="D150" s="9"/>
      <c r="E150" s="9"/>
    </row>
    <row r="151" spans="1:5" s="2" customFormat="1" ht="14.25" x14ac:dyDescent="0.2">
      <c r="B151" s="9"/>
      <c r="C151" s="9"/>
      <c r="D151" s="9"/>
      <c r="E151" s="9"/>
    </row>
    <row r="152" spans="1:5" s="2" customFormat="1" ht="15" x14ac:dyDescent="0.25">
      <c r="A152" s="7" t="s">
        <v>11</v>
      </c>
      <c r="B152" s="9"/>
      <c r="C152" s="9"/>
      <c r="D152" s="9"/>
      <c r="E152" s="9"/>
    </row>
    <row r="153" spans="1:5" ht="14.25" x14ac:dyDescent="0.2">
      <c r="A153" s="2"/>
      <c r="B153" s="9"/>
      <c r="C153" s="9"/>
      <c r="D153" s="9"/>
      <c r="E153" s="9"/>
    </row>
    <row r="154" spans="1:5" ht="15" x14ac:dyDescent="0.25">
      <c r="A154" s="10" t="s">
        <v>15</v>
      </c>
      <c r="B154" s="11">
        <f>(B22+B24)*1.02</f>
        <v>843.49920000000009</v>
      </c>
      <c r="C154" s="11">
        <f>(C22+C24)*1.02</f>
        <v>1675.4010000000001</v>
      </c>
      <c r="D154" s="11">
        <f>(D22+D24)*1.02</f>
        <v>1782.7049999999999</v>
      </c>
      <c r="E154" s="11">
        <f>(E22+E24)*1.02</f>
        <v>2513.2289999999998</v>
      </c>
    </row>
    <row r="155" spans="1:5" ht="14.25" x14ac:dyDescent="0.2">
      <c r="A155" s="2"/>
      <c r="B155" s="9"/>
      <c r="C155" s="9"/>
      <c r="D155" s="9"/>
      <c r="E155" s="9"/>
    </row>
    <row r="156" spans="1:5" ht="14.25" x14ac:dyDescent="0.2">
      <c r="A156" s="2"/>
      <c r="B156" s="9"/>
      <c r="C156" s="9"/>
      <c r="D156" s="9"/>
      <c r="E156" s="9"/>
    </row>
    <row r="157" spans="1:5" ht="15" x14ac:dyDescent="0.25">
      <c r="A157" s="7" t="s">
        <v>13</v>
      </c>
      <c r="B157" s="9"/>
      <c r="C157" s="9"/>
      <c r="D157" s="9"/>
      <c r="E157" s="9"/>
    </row>
    <row r="158" spans="1:5" ht="15" x14ac:dyDescent="0.25">
      <c r="A158" s="7"/>
      <c r="B158" s="9"/>
      <c r="C158" s="9"/>
      <c r="D158" s="9"/>
      <c r="E158" s="9"/>
    </row>
    <row r="159" spans="1:5" ht="15" x14ac:dyDescent="0.25">
      <c r="A159" s="10" t="s">
        <v>15</v>
      </c>
      <c r="B159" s="11">
        <f>(B29+B31)*1.02</f>
        <v>1101.0389999999998</v>
      </c>
      <c r="C159" s="11">
        <f t="shared" ref="C159:E159" si="6">(C29+C31)*1.02</f>
        <v>2187.1452000000004</v>
      </c>
      <c r="D159" s="11">
        <f t="shared" si="6"/>
        <v>2322.1422000000002</v>
      </c>
      <c r="E159" s="11">
        <f t="shared" si="6"/>
        <v>3280.9218000000001</v>
      </c>
    </row>
    <row r="160" spans="1:5" ht="15" x14ac:dyDescent="0.25">
      <c r="A160" s="10"/>
      <c r="B160" s="11"/>
      <c r="C160" s="11"/>
      <c r="D160" s="11"/>
      <c r="E160" s="11"/>
    </row>
    <row r="161" spans="1:5" ht="14.25" x14ac:dyDescent="0.2">
      <c r="A161" s="2"/>
      <c r="B161" s="9"/>
      <c r="C161" s="9"/>
      <c r="D161" s="9"/>
      <c r="E161" s="9"/>
    </row>
    <row r="162" spans="1:5" ht="15" x14ac:dyDescent="0.25">
      <c r="A162" s="7" t="s">
        <v>12</v>
      </c>
      <c r="B162" s="9"/>
      <c r="C162" s="9"/>
      <c r="D162" s="9"/>
      <c r="E162" s="9"/>
    </row>
    <row r="163" spans="1:5" ht="14.25" x14ac:dyDescent="0.2">
      <c r="A163" s="2"/>
      <c r="B163" s="9"/>
      <c r="C163" s="9"/>
      <c r="D163" s="9"/>
      <c r="E163" s="9"/>
    </row>
    <row r="164" spans="1:5" ht="15" x14ac:dyDescent="0.25">
      <c r="A164" s="10" t="s">
        <v>15</v>
      </c>
      <c r="B164" s="11">
        <f>(B36+B38)*1.02</f>
        <v>48.96</v>
      </c>
      <c r="C164" s="11">
        <f t="shared" ref="C164:E164" si="7">(C36+C38)*1.02</f>
        <v>79.56</v>
      </c>
      <c r="D164" s="11">
        <f t="shared" si="7"/>
        <v>99.960000000000008</v>
      </c>
      <c r="E164" s="11">
        <f t="shared" si="7"/>
        <v>112.71000000000001</v>
      </c>
    </row>
    <row r="165" spans="1:5" ht="14.25" x14ac:dyDescent="0.2">
      <c r="A165" s="2"/>
      <c r="B165" s="9"/>
      <c r="C165" s="9"/>
      <c r="D165" s="9"/>
      <c r="E165" s="9"/>
    </row>
    <row r="166" spans="1:5" ht="14.25" x14ac:dyDescent="0.2">
      <c r="A166" s="2"/>
      <c r="B166" s="9"/>
      <c r="C166" s="9"/>
      <c r="D166" s="9"/>
      <c r="E166" s="9"/>
    </row>
    <row r="167" spans="1:5" ht="14.25" x14ac:dyDescent="0.2">
      <c r="A167" s="2"/>
      <c r="B167" s="9"/>
      <c r="C167" s="9"/>
      <c r="D167" s="9"/>
      <c r="E167" s="9"/>
    </row>
    <row r="168" spans="1:5" ht="14.25" x14ac:dyDescent="0.2">
      <c r="A168" s="2"/>
      <c r="B168" s="9"/>
      <c r="C168" s="9"/>
      <c r="D168" s="9"/>
      <c r="E168" s="9"/>
    </row>
    <row r="169" spans="1:5" ht="14.25" x14ac:dyDescent="0.2">
      <c r="A169" s="2"/>
      <c r="B169" s="9"/>
      <c r="C169" s="9"/>
      <c r="D169" s="9"/>
      <c r="E169" s="9"/>
    </row>
    <row r="170" spans="1:5" ht="14.25" x14ac:dyDescent="0.2">
      <c r="A170" s="2"/>
      <c r="B170" s="9"/>
      <c r="C170" s="9"/>
      <c r="D170" s="9"/>
      <c r="E170" s="9"/>
    </row>
    <row r="171" spans="1:5" ht="14.25" x14ac:dyDescent="0.2">
      <c r="A171" s="2"/>
      <c r="B171" s="9"/>
      <c r="C171" s="9"/>
      <c r="D171" s="9"/>
      <c r="E171" s="9"/>
    </row>
    <row r="172" spans="1:5" ht="14.25" x14ac:dyDescent="0.2">
      <c r="A172" s="2"/>
      <c r="B172" s="9"/>
      <c r="C172" s="9"/>
      <c r="D172" s="9"/>
      <c r="E172" s="9"/>
    </row>
    <row r="173" spans="1:5" ht="14.25" x14ac:dyDescent="0.2">
      <c r="A173" s="2"/>
      <c r="B173" s="9"/>
      <c r="C173" s="9"/>
      <c r="D173" s="9"/>
      <c r="E173" s="9"/>
    </row>
    <row r="174" spans="1:5" ht="14.25" x14ac:dyDescent="0.2">
      <c r="A174" s="2"/>
      <c r="B174" s="2"/>
      <c r="C174" s="2"/>
      <c r="D174" s="2"/>
      <c r="E174" s="2"/>
    </row>
  </sheetData>
  <phoneticPr fontId="6" type="noConversion"/>
  <pageMargins left="0.5" right="0.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tabSelected="1" workbookViewId="0">
      <selection activeCell="E8" sqref="E8"/>
    </sheetView>
  </sheetViews>
  <sheetFormatPr defaultRowHeight="12.75" x14ac:dyDescent="0.2"/>
  <cols>
    <col min="1" max="1" width="16.85546875" bestFit="1" customWidth="1"/>
    <col min="2" max="2" width="15.85546875" customWidth="1"/>
    <col min="3" max="3" width="14.5703125" customWidth="1"/>
    <col min="4" max="4" width="16.7109375" customWidth="1"/>
    <col min="5" max="5" width="20" customWidth="1"/>
  </cols>
  <sheetData>
    <row r="1" spans="1:5" ht="20.25" x14ac:dyDescent="0.3">
      <c r="B1" s="1" t="s">
        <v>14</v>
      </c>
    </row>
    <row r="2" spans="1:5" ht="14.25" x14ac:dyDescent="0.2">
      <c r="A2" s="2"/>
      <c r="B2" s="2"/>
      <c r="C2" s="2"/>
      <c r="D2" s="2"/>
      <c r="E2" s="2"/>
    </row>
    <row r="3" spans="1:5" ht="15" x14ac:dyDescent="0.25">
      <c r="A3" s="2"/>
      <c r="B3" s="3"/>
      <c r="C3" s="4" t="s">
        <v>2</v>
      </c>
      <c r="D3" s="4" t="s">
        <v>2</v>
      </c>
      <c r="E3" s="4" t="s">
        <v>5</v>
      </c>
    </row>
    <row r="4" spans="1:5" ht="15" x14ac:dyDescent="0.25">
      <c r="A4" s="5"/>
      <c r="B4" s="6" t="s">
        <v>1</v>
      </c>
      <c r="C4" s="6" t="s">
        <v>3</v>
      </c>
      <c r="D4" s="6" t="s">
        <v>4</v>
      </c>
      <c r="E4" s="6" t="s">
        <v>6</v>
      </c>
    </row>
    <row r="6" spans="1:5" ht="15" x14ac:dyDescent="0.25">
      <c r="A6" s="7" t="s">
        <v>12</v>
      </c>
      <c r="B6" s="17"/>
      <c r="C6" s="17"/>
      <c r="D6" s="17"/>
      <c r="E6" s="17"/>
    </row>
    <row r="7" spans="1:5" ht="14.25" x14ac:dyDescent="0.2">
      <c r="A7" s="2"/>
      <c r="B7" s="17"/>
      <c r="C7" s="17"/>
      <c r="D7" s="17"/>
      <c r="E7" s="17"/>
    </row>
    <row r="8" spans="1:5" ht="14.25" x14ac:dyDescent="0.2">
      <c r="A8" s="8" t="s">
        <v>7</v>
      </c>
      <c r="B8" s="17">
        <v>48</v>
      </c>
      <c r="C8" s="17">
        <v>48</v>
      </c>
      <c r="D8" s="17">
        <v>48</v>
      </c>
      <c r="E8" s="17">
        <v>48</v>
      </c>
    </row>
    <row r="9" spans="1:5" ht="14.25" x14ac:dyDescent="0.2">
      <c r="A9" s="2"/>
      <c r="B9" s="17"/>
      <c r="C9" s="17"/>
      <c r="D9" s="17"/>
      <c r="E9" s="17"/>
    </row>
    <row r="10" spans="1:5" ht="15" x14ac:dyDescent="0.25">
      <c r="A10" s="10" t="s">
        <v>8</v>
      </c>
      <c r="B10" s="16">
        <v>0</v>
      </c>
      <c r="C10" s="16">
        <v>30</v>
      </c>
      <c r="D10" s="16">
        <v>50</v>
      </c>
      <c r="E10" s="16">
        <v>62.5</v>
      </c>
    </row>
  </sheetData>
  <phoneticPr fontId="6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7BA66EB68144C9ECFC66340C8CACA" ma:contentTypeVersion="3" ma:contentTypeDescription="Create a new document." ma:contentTypeScope="" ma:versionID="a33155928d7c2984273e7bf7f52b78bc">
  <xsd:schema xmlns:xsd="http://www.w3.org/2001/XMLSchema" xmlns:xs="http://www.w3.org/2001/XMLSchema" xmlns:p="http://schemas.microsoft.com/office/2006/metadata/properties" xmlns:ns2="6a98bd82-8220-40c0-834a-7a01df42b95e" targetNamespace="http://schemas.microsoft.com/office/2006/metadata/properties" ma:root="true" ma:fieldsID="8afbaa3953250b63ee1eb17373ffd761" ns2:_="">
    <xsd:import namespace="6a98bd82-8220-40c0-834a-7a01df42b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8bd82-8220-40c0-834a-7a01df42b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A5365F-13EE-4895-9472-95FA6568D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8bd82-8220-40c0-834a-7a01df42b9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0D48B3-A600-463E-AABA-8F276A5A5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A170F7-8A5E-4320-AC49-0ECB8872F90B}">
  <ds:schemaRefs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98bd82-8220-40c0-834a-7a01df42b95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William Rainey Harper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abowling</dc:creator>
  <cp:lastModifiedBy>Jennifer Ruhe</cp:lastModifiedBy>
  <cp:lastPrinted>2026-01-29T21:28:46Z</cp:lastPrinted>
  <dcterms:created xsi:type="dcterms:W3CDTF">2007-09-19T16:13:37Z</dcterms:created>
  <dcterms:modified xsi:type="dcterms:W3CDTF">2026-01-29T21:54:32Z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0x01010034B7BA66EB68144C9ECFC66340C8CACA</vt:lpwstr>
  </property>
</Properties>
</file>